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xr:revisionPtr revIDLastSave="0" documentId="13_ncr:1_{FA1A75DD-33D1-4EFE-9EE5-81AC9C53A03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工事費内訳書!$A$1:$G$143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工事費内訳書!$G$143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工事費内訳書!$I$143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59" l="1"/>
  <c r="G135" i="59"/>
  <c r="G134" i="59" s="1"/>
  <c r="G132" i="59"/>
  <c r="G131" i="59" s="1"/>
  <c r="G127" i="59"/>
  <c r="G126" i="59" s="1"/>
  <c r="G119" i="59"/>
  <c r="G101" i="59"/>
  <c r="G75" i="59"/>
  <c r="G74" i="59" s="1"/>
  <c r="G70" i="59"/>
  <c r="G69" i="59" s="1"/>
  <c r="G68" i="59" s="1"/>
  <c r="G66" i="59"/>
  <c r="G64" i="59"/>
  <c r="G55" i="59"/>
  <c r="G54" i="59" s="1"/>
  <c r="G53" i="59" s="1"/>
  <c r="G49" i="59"/>
  <c r="G28" i="59"/>
  <c r="G17" i="59" s="1"/>
  <c r="G16" i="59" s="1"/>
  <c r="G23" i="59"/>
  <c r="G18" i="59"/>
  <c r="G63" i="59" l="1"/>
  <c r="G62" i="59" s="1"/>
  <c r="G73" i="59"/>
  <c r="G15" i="59" s="1"/>
  <c r="G12" i="59" s="1"/>
  <c r="G10" i="59" s="1"/>
  <c r="G142" i="59" s="1"/>
  <c r="G143" i="59" s="1"/>
</calcChain>
</file>

<file path=xl/sharedStrings.xml><?xml version="1.0" encoding="utf-8"?>
<sst xmlns="http://schemas.openxmlformats.org/spreadsheetml/2006/main" count="281" uniqueCount="143">
  <si>
    <t>住　　　　所</t>
  </si>
  <si>
    <t>商号又は名称</t>
  </si>
  <si>
    <t>代 表 者 名</t>
  </si>
  <si>
    <t>工事費内訳書</t>
  </si>
  <si>
    <t>工 事 名</t>
  </si>
  <si>
    <t>Ｒ８那林　林開星越神戸丸線上那賀　那賀町　開設工事（企育）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</si>
  <si>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</si>
  <si>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</si>
  <si>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</si>
  <si>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</si>
  <si>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</si>
  <si>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</si>
  <si>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</si>
  <si>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</si>
  <si>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</si>
  <si>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</si>
  <si>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</si>
  <si>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切土　礫質土
_x000D_</t>
  </si>
  <si>
    <t>人力併用機械掘削　礫質土
_x000D_</t>
  </si>
  <si>
    <t>m3</t>
  </si>
  <si>
    <t>地山掘削（切取）　礫質土
_x000D_</t>
  </si>
  <si>
    <t>掘削土積込　礫質土
_x000D_</t>
  </si>
  <si>
    <t>機械切土法面整形　礫質土
_x000D_</t>
  </si>
  <si>
    <t>㎡</t>
  </si>
  <si>
    <t>切土　軟岩Ⅰ（Ａ）
_x000D_</t>
  </si>
  <si>
    <t>人力併用機械掘削　軟岩Ⅰ（Ａ）
_x000D_</t>
  </si>
  <si>
    <t>地山掘削（切取）　軟岩Ⅰ（Ａ）
_x000D_</t>
  </si>
  <si>
    <t>掘削土積込　軟岩Ⅰ（Ａ）
_x000D_</t>
  </si>
  <si>
    <t>機械切土法面整形　軟岩Ⅰ（Ａ）
_x000D_</t>
  </si>
  <si>
    <t>盛土（木材集積場）
_x000D_</t>
  </si>
  <si>
    <t>盛土法面整形(削取り整形)
_x000D_</t>
  </si>
  <si>
    <t>植生シート工
_x000D_</t>
  </si>
  <si>
    <t>押土
_x000D_</t>
  </si>
  <si>
    <t>路体盛土
_x000D_</t>
  </si>
  <si>
    <t>水平排水材設置
_x000D_</t>
  </si>
  <si>
    <t>盛土補強材
_x000D_</t>
  </si>
  <si>
    <t>法面強化材
_x000D_</t>
  </si>
  <si>
    <t>木柵工
_x000D_</t>
  </si>
  <si>
    <t>ｍ</t>
  </si>
  <si>
    <t>ふとんかご
_x000D_</t>
  </si>
  <si>
    <t>石材運搬
_x000D_</t>
  </si>
  <si>
    <t>集水枡
_x000D_</t>
  </si>
  <si>
    <t>基</t>
  </si>
  <si>
    <t>悪路補正割増　小型構造物
_x000D_</t>
  </si>
  <si>
    <t>角形Ｕ字溝
_x000D_</t>
  </si>
  <si>
    <t>均しコンクリート
_x000D_</t>
  </si>
  <si>
    <t>悪路補正割増　無筋構造物
_x000D_</t>
  </si>
  <si>
    <t>型枠
_x000D_</t>
  </si>
  <si>
    <t>基面整正
_x000D_</t>
  </si>
  <si>
    <t>地山掘削（床堀）　礫質土
_x000D_</t>
  </si>
  <si>
    <t>丸太筋工(1段積)
_x000D_</t>
  </si>
  <si>
    <t>捨土工
_x000D_</t>
  </si>
  <si>
    <t>機械運搬　礫質土
_x000D_</t>
  </si>
  <si>
    <t>機械運搬　軟岩Ⅰ
_x000D_</t>
  </si>
  <si>
    <t>路面工
_x000D_</t>
  </si>
  <si>
    <t>コンクリート路面工
_x000D_</t>
  </si>
  <si>
    <t>コンクリート路面工(機械舗設)
_x000D_</t>
  </si>
  <si>
    <t>悪路補正割増　Co路面工
_x000D_</t>
  </si>
  <si>
    <t>溶接金網敷設工
_x000D_</t>
  </si>
  <si>
    <t>コンクリート路面工(養生工)
_x000D_</t>
  </si>
  <si>
    <t>目地板
_x000D_</t>
  </si>
  <si>
    <t>法面保護工
_x000D_</t>
  </si>
  <si>
    <t>植生マット工
_x000D_</t>
  </si>
  <si>
    <t>植生マット工（腐植型）アンカー仕様L=300
_x000D_</t>
  </si>
  <si>
    <t>モルタル・コンクリート吹付工
_x000D_</t>
  </si>
  <si>
    <t>モルタル吹付工
_x000D_</t>
  </si>
  <si>
    <t>道路付属施設工
_x000D_</t>
  </si>
  <si>
    <t>道路付属物設置工
_x000D_</t>
  </si>
  <si>
    <t>カーブミラー設置
_x000D_</t>
  </si>
  <si>
    <t>個</t>
  </si>
  <si>
    <t>支障木処理工
_x000D_</t>
  </si>
  <si>
    <t>伐採費
_x000D_</t>
  </si>
  <si>
    <t>伐採費
_x000D_スギ</t>
  </si>
  <si>
    <t>スギ　伐採費
_x000D_胸高直径　12cm</t>
  </si>
  <si>
    <t>本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</si>
  <si>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</si>
  <si>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</si>
  <si>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</si>
  <si>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</si>
  <si>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</si>
  <si>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</si>
  <si>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</si>
  <si>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</si>
  <si>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</si>
  <si>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</si>
  <si>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</si>
  <si>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</si>
  <si>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</si>
  <si>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</si>
  <si>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</si>
  <si>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</si>
  <si>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</si>
  <si>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</si>
  <si>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36cm</t>
  </si>
  <si>
    <t>スギ　伐採費
_x000D_胸高直径　38cm</t>
  </si>
  <si>
    <t>スギ　伐採費
_x000D_胸高直径　40cm</t>
  </si>
  <si>
    <t>スギ　伐採費
_x000D_胸高直径　42cm</t>
  </si>
  <si>
    <t>スギ　伐採費
_x000D_胸高直径　43cm</t>
  </si>
  <si>
    <t>スギ　伐採費
_x000D_胸高直径　46cm</t>
  </si>
  <si>
    <t>伐採費
_x000D_ヒノキ</t>
  </si>
  <si>
    <t>ヒノキ　伐採費
_x000D_胸高直径　13cm</t>
  </si>
  <si>
    <t>ヒノキ　伐採費
_x000D_胸高直径　14cm</t>
  </si>
  <si>
    <t>ヒノキ　伐採費
_x000D_胸高直径　15cm</t>
  </si>
  <si>
    <t>ヒノキ　伐採費
_x000D_胸高直径　17cm</t>
  </si>
  <si>
    <t>ヒノキ　伐採費
_x000D_胸高直径　18cm</t>
  </si>
  <si>
    <t>ヒノキ　伐採費
_x000D_胸高直径　19cm</t>
  </si>
  <si>
    <t>ヒノキ　伐採費
_x000D_胸高直径　20cm</t>
  </si>
  <si>
    <t>ヒノキ　伐採費
_x000D_胸高直径　21cm</t>
  </si>
  <si>
    <t>ヒノキ　伐採費
_x000D_胸高直径　22cm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</si>
  <si>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</si>
  <si>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</si>
  <si>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</si>
  <si>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26cm</t>
  </si>
  <si>
    <t>ヒノキ　伐採費
_x000D_胸高直径　27cm</t>
  </si>
  <si>
    <t>ヒノキ　伐採費
_x000D_胸高直径　28cm</t>
  </si>
  <si>
    <t>ヒノキ　伐採費
_x000D_胸高直径　29cm</t>
  </si>
  <si>
    <t>ヒノキ　伐採費
_x000D_胸高直径　30cm</t>
  </si>
  <si>
    <t>伐採費
_x000D_ザツ</t>
  </si>
  <si>
    <t>雑木　伐採費
_x000D_胸高直径　11cm</t>
  </si>
  <si>
    <t>雑木　伐採費
_x000D_胸高直径　16cm</t>
  </si>
  <si>
    <t>雑木　伐採費
_x000D_胸高直径　17cm</t>
  </si>
  <si>
    <t>雑木　伐採費
_x000D_胸高直径　22cm</t>
  </si>
  <si>
    <t>雑木　伐採費
_x000D_胸高直径　23cm</t>
  </si>
  <si>
    <t>雑木　伐採費
_x000D_胸高直径　24cm</t>
  </si>
  <si>
    <t>根株処理
_x000D_</t>
  </si>
  <si>
    <t>木材チップ化
_x000D_</t>
  </si>
  <si>
    <t>根株運搬　L=2.16km
_x000D_</t>
  </si>
  <si>
    <t>チップ運搬　L=2.10km
_x000D_</t>
  </si>
  <si>
    <t>枝条片付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</si>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</sst>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45"/>
  <sheetViews>
    <sheetView showGridLines="0" tabSelected="1" zoomScaleNormal="100" zoomScaleSheetLayoutView="100" workbookViewId="0">
      <selection activeCell="B11" sqref="B11:D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+G12+G134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138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139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140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+G16+G53+G62+G68+G73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16</v>
      </c>
      <c r="D17" s="34"/>
      <c r="E17" s="10" t="s">
        <v>13</v>
      </c>
      <c r="F17" s="11">
        <v>1</v>
      </c>
      <c r="G17" s="12">
        <f>+G18+G23+G28+G49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13</v>
      </c>
      <c r="F18" s="11">
        <v>1</v>
      </c>
      <c r="G18" s="12">
        <f>+G19+G20+G21+G22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18</v>
      </c>
      <c r="E19" s="10" t="s">
        <v>19</v>
      </c>
      <c r="F19" s="11">
        <v>57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19</v>
      </c>
      <c r="F20" s="11">
        <v>16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19</v>
      </c>
      <c r="F21" s="11">
        <v>70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23</v>
      </c>
      <c r="F22" s="11">
        <v>30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24</v>
      </c>
      <c r="E23" s="10" t="s">
        <v>13</v>
      </c>
      <c r="F23" s="11">
        <v>1</v>
      </c>
      <c r="G23" s="12">
        <f>+G24+G25+G26+G27</f>
        <v>0</v>
      </c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25</v>
      </c>
      <c r="E24" s="10" t="s">
        <v>19</v>
      </c>
      <c r="F24" s="11">
        <v>831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26</v>
      </c>
      <c r="E25" s="10" t="s">
        <v>19</v>
      </c>
      <c r="F25" s="11">
        <v>765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19</v>
      </c>
      <c r="F26" s="11">
        <v>1516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23</v>
      </c>
      <c r="F27" s="11">
        <v>593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29</v>
      </c>
      <c r="E28" s="10" t="s">
        <v>13</v>
      </c>
      <c r="F28" s="11">
        <v>1</v>
      </c>
      <c r="G28" s="12">
        <f>+G29+G30+G31+G32+G33+G34+G35+G36+G37+G38+G39+G40+G41+G42+G43+G44+G45+G46+G47+G48</f>
        <v>0</v>
      </c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30</v>
      </c>
      <c r="E29" s="10" t="s">
        <v>23</v>
      </c>
      <c r="F29" s="11">
        <v>232.1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31</v>
      </c>
      <c r="E30" s="10" t="s">
        <v>23</v>
      </c>
      <c r="F30" s="11">
        <v>232.1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32</v>
      </c>
      <c r="E31" s="10" t="s">
        <v>19</v>
      </c>
      <c r="F31" s="11">
        <v>2885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33</v>
      </c>
      <c r="E32" s="10" t="s">
        <v>19</v>
      </c>
      <c r="F32" s="11">
        <v>2885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34</v>
      </c>
      <c r="E33" s="10" t="s">
        <v>23</v>
      </c>
      <c r="F33" s="11">
        <v>653.70000000000005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35</v>
      </c>
      <c r="E34" s="10" t="s">
        <v>23</v>
      </c>
      <c r="F34" s="11">
        <v>115.9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36</v>
      </c>
      <c r="E35" s="10" t="s">
        <v>23</v>
      </c>
      <c r="F35" s="11">
        <v>163.80000000000001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37</v>
      </c>
      <c r="E36" s="10" t="s">
        <v>38</v>
      </c>
      <c r="F36" s="11">
        <v>15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39</v>
      </c>
      <c r="E37" s="10" t="s">
        <v>38</v>
      </c>
      <c r="F37" s="11">
        <v>2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40</v>
      </c>
      <c r="E38" s="10" t="s">
        <v>19</v>
      </c>
      <c r="F38" s="11">
        <v>1.2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41</v>
      </c>
      <c r="E39" s="10" t="s">
        <v>42</v>
      </c>
      <c r="F39" s="11">
        <v>1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43</v>
      </c>
      <c r="E40" s="10" t="s">
        <v>19</v>
      </c>
      <c r="F40" s="11">
        <v>0.9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40</v>
      </c>
      <c r="E41" s="10" t="s">
        <v>19</v>
      </c>
      <c r="F41" s="11">
        <v>0.4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44</v>
      </c>
      <c r="E42" s="10" t="s">
        <v>38</v>
      </c>
      <c r="F42" s="11">
        <v>11.6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45</v>
      </c>
      <c r="E43" s="10" t="s">
        <v>19</v>
      </c>
      <c r="F43" s="11">
        <v>1.2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46</v>
      </c>
      <c r="E44" s="10" t="s">
        <v>19</v>
      </c>
      <c r="F44" s="11">
        <v>1.2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47</v>
      </c>
      <c r="E45" s="10" t="s">
        <v>23</v>
      </c>
      <c r="F45" s="11">
        <v>2.2999999999999998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48</v>
      </c>
      <c r="E46" s="10" t="s">
        <v>23</v>
      </c>
      <c r="F46" s="11">
        <v>10.4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49</v>
      </c>
      <c r="E47" s="10" t="s">
        <v>19</v>
      </c>
      <c r="F47" s="11">
        <v>6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50</v>
      </c>
      <c r="E48" s="10" t="s">
        <v>38</v>
      </c>
      <c r="F48" s="11">
        <v>15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51</v>
      </c>
      <c r="E49" s="10" t="s">
        <v>13</v>
      </c>
      <c r="F49" s="11">
        <v>1</v>
      </c>
      <c r="G49" s="12">
        <f>+G50+G51+G52</f>
        <v>0</v>
      </c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52</v>
      </c>
      <c r="E50" s="10" t="s">
        <v>19</v>
      </c>
      <c r="F50" s="11">
        <v>70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53</v>
      </c>
      <c r="E51" s="10" t="s">
        <v>19</v>
      </c>
      <c r="F51" s="11">
        <v>1516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33</v>
      </c>
      <c r="E52" s="10" t="s">
        <v>19</v>
      </c>
      <c r="F52" s="11">
        <v>1586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33" t="s">
        <v>54</v>
      </c>
      <c r="C53" s="33"/>
      <c r="D53" s="34"/>
      <c r="E53" s="10" t="s">
        <v>13</v>
      </c>
      <c r="F53" s="11">
        <v>1</v>
      </c>
      <c r="G53" s="12">
        <f>+G54</f>
        <v>0</v>
      </c>
      <c r="H53" s="13"/>
      <c r="I53" s="14">
        <v>41</v>
      </c>
      <c r="J53" s="14">
        <v>2</v>
      </c>
    </row>
    <row r="54" spans="1:10" ht="42" customHeight="1" x14ac:dyDescent="0.15">
      <c r="A54" s="15"/>
      <c r="B54" s="16"/>
      <c r="C54" s="33" t="s">
        <v>54</v>
      </c>
      <c r="D54" s="34"/>
      <c r="E54" s="10" t="s">
        <v>13</v>
      </c>
      <c r="F54" s="11">
        <v>1</v>
      </c>
      <c r="G54" s="12">
        <f>+G55</f>
        <v>0</v>
      </c>
      <c r="H54" s="13"/>
      <c r="I54" s="14">
        <v>42</v>
      </c>
      <c r="J54" s="14">
        <v>3</v>
      </c>
    </row>
    <row r="55" spans="1:10" ht="42" customHeight="1" x14ac:dyDescent="0.15">
      <c r="A55" s="15"/>
      <c r="B55" s="16"/>
      <c r="C55" s="16"/>
      <c r="D55" s="17" t="s">
        <v>55</v>
      </c>
      <c r="E55" s="10" t="s">
        <v>13</v>
      </c>
      <c r="F55" s="11">
        <v>1</v>
      </c>
      <c r="G55" s="12">
        <f>+G56+G57+G58+G59+G60+G61</f>
        <v>0</v>
      </c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16"/>
      <c r="D56" s="17" t="s">
        <v>56</v>
      </c>
      <c r="E56" s="10" t="s">
        <v>23</v>
      </c>
      <c r="F56" s="11">
        <v>342.9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16"/>
      <c r="D57" s="17" t="s">
        <v>57</v>
      </c>
      <c r="E57" s="10" t="s">
        <v>19</v>
      </c>
      <c r="F57" s="11">
        <v>51.4</v>
      </c>
      <c r="G57" s="18"/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58</v>
      </c>
      <c r="E58" s="10" t="s">
        <v>23</v>
      </c>
      <c r="F58" s="11">
        <v>280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59</v>
      </c>
      <c r="E59" s="10" t="s">
        <v>23</v>
      </c>
      <c r="F59" s="11">
        <v>342.9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47</v>
      </c>
      <c r="E60" s="10" t="s">
        <v>23</v>
      </c>
      <c r="F60" s="11">
        <v>0.5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60</v>
      </c>
      <c r="E61" s="10" t="s">
        <v>23</v>
      </c>
      <c r="F61" s="11">
        <v>8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33" t="s">
        <v>61</v>
      </c>
      <c r="C62" s="33"/>
      <c r="D62" s="34"/>
      <c r="E62" s="10" t="s">
        <v>13</v>
      </c>
      <c r="F62" s="11">
        <v>1</v>
      </c>
      <c r="G62" s="12">
        <f>+G63</f>
        <v>0</v>
      </c>
      <c r="H62" s="13"/>
      <c r="I62" s="14">
        <v>50</v>
      </c>
      <c r="J62" s="14">
        <v>2</v>
      </c>
    </row>
    <row r="63" spans="1:10" ht="42" customHeight="1" x14ac:dyDescent="0.15">
      <c r="A63" s="15"/>
      <c r="B63" s="16"/>
      <c r="C63" s="33" t="s">
        <v>61</v>
      </c>
      <c r="D63" s="34"/>
      <c r="E63" s="10" t="s">
        <v>13</v>
      </c>
      <c r="F63" s="11">
        <v>1</v>
      </c>
      <c r="G63" s="12">
        <f>+G64+G66</f>
        <v>0</v>
      </c>
      <c r="H63" s="13"/>
      <c r="I63" s="14">
        <v>51</v>
      </c>
      <c r="J63" s="14">
        <v>3</v>
      </c>
    </row>
    <row r="64" spans="1:10" ht="42" customHeight="1" x14ac:dyDescent="0.15">
      <c r="A64" s="15"/>
      <c r="B64" s="16"/>
      <c r="C64" s="16"/>
      <c r="D64" s="17" t="s">
        <v>62</v>
      </c>
      <c r="E64" s="10" t="s">
        <v>13</v>
      </c>
      <c r="F64" s="11">
        <v>1</v>
      </c>
      <c r="G64" s="12">
        <f>+G65</f>
        <v>0</v>
      </c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16"/>
      <c r="D65" s="17" t="s">
        <v>63</v>
      </c>
      <c r="E65" s="10" t="s">
        <v>23</v>
      </c>
      <c r="F65" s="11">
        <v>30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16"/>
      <c r="D66" s="17" t="s">
        <v>64</v>
      </c>
      <c r="E66" s="10" t="s">
        <v>13</v>
      </c>
      <c r="F66" s="11">
        <v>1</v>
      </c>
      <c r="G66" s="12">
        <f>+G67</f>
        <v>0</v>
      </c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17" t="s">
        <v>65</v>
      </c>
      <c r="E67" s="10" t="s">
        <v>23</v>
      </c>
      <c r="F67" s="11">
        <v>550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33" t="s">
        <v>66</v>
      </c>
      <c r="C68" s="33"/>
      <c r="D68" s="34"/>
      <c r="E68" s="10" t="s">
        <v>13</v>
      </c>
      <c r="F68" s="11">
        <v>1</v>
      </c>
      <c r="G68" s="12">
        <f>+G69</f>
        <v>0</v>
      </c>
      <c r="H68" s="13"/>
      <c r="I68" s="14">
        <v>56</v>
      </c>
      <c r="J68" s="14">
        <v>2</v>
      </c>
    </row>
    <row r="69" spans="1:10" ht="42" customHeight="1" x14ac:dyDescent="0.15">
      <c r="A69" s="15"/>
      <c r="B69" s="16"/>
      <c r="C69" s="33" t="s">
        <v>66</v>
      </c>
      <c r="D69" s="34"/>
      <c r="E69" s="10" t="s">
        <v>13</v>
      </c>
      <c r="F69" s="11">
        <v>1</v>
      </c>
      <c r="G69" s="12">
        <f>+G70</f>
        <v>0</v>
      </c>
      <c r="H69" s="13"/>
      <c r="I69" s="14">
        <v>57</v>
      </c>
      <c r="J69" s="14">
        <v>3</v>
      </c>
    </row>
    <row r="70" spans="1:10" ht="42" customHeight="1" x14ac:dyDescent="0.15">
      <c r="A70" s="15"/>
      <c r="B70" s="16"/>
      <c r="C70" s="16"/>
      <c r="D70" s="17" t="s">
        <v>67</v>
      </c>
      <c r="E70" s="10" t="s">
        <v>13</v>
      </c>
      <c r="F70" s="11">
        <v>1</v>
      </c>
      <c r="G70" s="12">
        <f>+G71+G72</f>
        <v>0</v>
      </c>
      <c r="H70" s="13"/>
      <c r="I70" s="14">
        <v>58</v>
      </c>
      <c r="J70" s="14">
        <v>4</v>
      </c>
    </row>
    <row r="71" spans="1:10" ht="42" customHeight="1" x14ac:dyDescent="0.15">
      <c r="A71" s="15"/>
      <c r="B71" s="16"/>
      <c r="C71" s="16"/>
      <c r="D71" s="17" t="s">
        <v>68</v>
      </c>
      <c r="E71" s="10" t="s">
        <v>69</v>
      </c>
      <c r="F71" s="11">
        <v>1</v>
      </c>
      <c r="G71" s="18"/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43</v>
      </c>
      <c r="E72" s="10" t="s">
        <v>19</v>
      </c>
      <c r="F72" s="11">
        <v>0.2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33" t="s">
        <v>70</v>
      </c>
      <c r="C73" s="33"/>
      <c r="D73" s="34"/>
      <c r="E73" s="10" t="s">
        <v>13</v>
      </c>
      <c r="F73" s="11">
        <v>1</v>
      </c>
      <c r="G73" s="12">
        <f>+G74+G126+G131</f>
        <v>0</v>
      </c>
      <c r="H73" s="13"/>
      <c r="I73" s="14">
        <v>61</v>
      </c>
      <c r="J73" s="14">
        <v>2</v>
      </c>
    </row>
    <row r="74" spans="1:10" ht="42" customHeight="1" x14ac:dyDescent="0.15">
      <c r="A74" s="15"/>
      <c r="B74" s="16"/>
      <c r="C74" s="33" t="s">
        <v>71</v>
      </c>
      <c r="D74" s="34"/>
      <c r="E74" s="10" t="s">
        <v>13</v>
      </c>
      <c r="F74" s="11">
        <v>1</v>
      </c>
      <c r="G74" s="12">
        <f>+G75+G101+G119</f>
        <v>0</v>
      </c>
      <c r="H74" s="13"/>
      <c r="I74" s="14">
        <v>62</v>
      </c>
      <c r="J74" s="14">
        <v>3</v>
      </c>
    </row>
    <row r="75" spans="1:10" ht="42" customHeight="1" x14ac:dyDescent="0.15">
      <c r="A75" s="15"/>
      <c r="B75" s="16"/>
      <c r="C75" s="16"/>
      <c r="D75" s="17" t="s">
        <v>72</v>
      </c>
      <c r="E75" s="10" t="s">
        <v>13</v>
      </c>
      <c r="F75" s="11">
        <v>1</v>
      </c>
      <c r="G75" s="12">
        <f>+G76+G77+G78+G79+G80+G81+G82+G83+G84+G85+G86+G87+G88+G89+G90+G91+G92+G93+G94+G95+G96+G97+G98+G99+G100</f>
        <v>0</v>
      </c>
      <c r="H75" s="13"/>
      <c r="I75" s="14">
        <v>63</v>
      </c>
      <c r="J75" s="14">
        <v>4</v>
      </c>
    </row>
    <row r="76" spans="1:10" ht="42" customHeight="1" x14ac:dyDescent="0.15">
      <c r="A76" s="15"/>
      <c r="B76" s="16"/>
      <c r="C76" s="16"/>
      <c r="D76" s="17" t="s">
        <v>73</v>
      </c>
      <c r="E76" s="10" t="s">
        <v>74</v>
      </c>
      <c r="F76" s="11">
        <v>2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17" t="s">
        <v>75</v>
      </c>
      <c r="E77" s="10" t="s">
        <v>74</v>
      </c>
      <c r="F77" s="11">
        <v>1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16"/>
      <c r="C78" s="16"/>
      <c r="D78" s="17" t="s">
        <v>76</v>
      </c>
      <c r="E78" s="10" t="s">
        <v>74</v>
      </c>
      <c r="F78" s="11">
        <v>2</v>
      </c>
      <c r="G78" s="18"/>
      <c r="H78" s="13"/>
      <c r="I78" s="14">
        <v>66</v>
      </c>
      <c r="J78" s="14">
        <v>4</v>
      </c>
    </row>
    <row r="79" spans="1:10" ht="42" customHeight="1" x14ac:dyDescent="0.15">
      <c r="A79" s="15"/>
      <c r="B79" s="16"/>
      <c r="C79" s="16"/>
      <c r="D79" s="17" t="s">
        <v>77</v>
      </c>
      <c r="E79" s="10" t="s">
        <v>74</v>
      </c>
      <c r="F79" s="11">
        <v>1</v>
      </c>
      <c r="G79" s="18"/>
      <c r="H79" s="13"/>
      <c r="I79" s="14">
        <v>67</v>
      </c>
      <c r="J79" s="14">
        <v>4</v>
      </c>
    </row>
    <row r="80" spans="1:10" ht="42" customHeight="1" x14ac:dyDescent="0.15">
      <c r="A80" s="15"/>
      <c r="B80" s="16"/>
      <c r="C80" s="16"/>
      <c r="D80" s="17" t="s">
        <v>78</v>
      </c>
      <c r="E80" s="10" t="s">
        <v>74</v>
      </c>
      <c r="F80" s="11">
        <v>4</v>
      </c>
      <c r="G80" s="18"/>
      <c r="H80" s="13"/>
      <c r="I80" s="14">
        <v>68</v>
      </c>
      <c r="J80" s="14">
        <v>4</v>
      </c>
    </row>
    <row r="81" spans="1:10" ht="42" customHeight="1" x14ac:dyDescent="0.15">
      <c r="A81" s="15"/>
      <c r="B81" s="16"/>
      <c r="C81" s="16"/>
      <c r="D81" s="17" t="s">
        <v>79</v>
      </c>
      <c r="E81" s="10" t="s">
        <v>74</v>
      </c>
      <c r="F81" s="11">
        <v>1</v>
      </c>
      <c r="G81" s="18"/>
      <c r="H81" s="13"/>
      <c r="I81" s="14">
        <v>69</v>
      </c>
      <c r="J81" s="14">
        <v>4</v>
      </c>
    </row>
    <row r="82" spans="1:10" ht="42" customHeight="1" x14ac:dyDescent="0.15">
      <c r="A82" s="15"/>
      <c r="B82" s="16"/>
      <c r="C82" s="16"/>
      <c r="D82" s="17" t="s">
        <v>80</v>
      </c>
      <c r="E82" s="10" t="s">
        <v>74</v>
      </c>
      <c r="F82" s="11">
        <v>3</v>
      </c>
      <c r="G82" s="18"/>
      <c r="H82" s="13"/>
      <c r="I82" s="14">
        <v>70</v>
      </c>
      <c r="J82" s="14">
        <v>4</v>
      </c>
    </row>
    <row r="83" spans="1:10" ht="42" customHeight="1" x14ac:dyDescent="0.15">
      <c r="A83" s="15"/>
      <c r="B83" s="16"/>
      <c r="C83" s="16"/>
      <c r="D83" s="17" t="s">
        <v>81</v>
      </c>
      <c r="E83" s="10" t="s">
        <v>74</v>
      </c>
      <c r="F83" s="11">
        <v>1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15"/>
      <c r="B84" s="16"/>
      <c r="C84" s="16"/>
      <c r="D84" s="17" t="s">
        <v>82</v>
      </c>
      <c r="E84" s="10" t="s">
        <v>74</v>
      </c>
      <c r="F84" s="11">
        <v>4</v>
      </c>
      <c r="G84" s="18"/>
      <c r="H84" s="13"/>
      <c r="I84" s="14">
        <v>72</v>
      </c>
      <c r="J84" s="14">
        <v>4</v>
      </c>
    </row>
    <row r="85" spans="1:10" ht="42" customHeight="1" x14ac:dyDescent="0.15">
      <c r="A85" s="15"/>
      <c r="B85" s="16"/>
      <c r="C85" s="16"/>
      <c r="D85" s="17" t="s">
        <v>83</v>
      </c>
      <c r="E85" s="10" t="s">
        <v>74</v>
      </c>
      <c r="F85" s="11">
        <v>1</v>
      </c>
      <c r="G85" s="18"/>
      <c r="H85" s="13"/>
      <c r="I85" s="14">
        <v>73</v>
      </c>
      <c r="J85" s="14">
        <v>4</v>
      </c>
    </row>
    <row r="86" spans="1:10" ht="42" customHeight="1" x14ac:dyDescent="0.15">
      <c r="A86" s="15"/>
      <c r="B86" s="16"/>
      <c r="C86" s="16"/>
      <c r="D86" s="17" t="s">
        <v>84</v>
      </c>
      <c r="E86" s="10" t="s">
        <v>74</v>
      </c>
      <c r="F86" s="11">
        <v>3</v>
      </c>
      <c r="G86" s="18"/>
      <c r="H86" s="13"/>
      <c r="I86" s="14">
        <v>74</v>
      </c>
      <c r="J86" s="14">
        <v>4</v>
      </c>
    </row>
    <row r="87" spans="1:10" ht="42" customHeight="1" x14ac:dyDescent="0.15">
      <c r="A87" s="15"/>
      <c r="B87" s="16"/>
      <c r="C87" s="16"/>
      <c r="D87" s="17" t="s">
        <v>85</v>
      </c>
      <c r="E87" s="10" t="s">
        <v>74</v>
      </c>
      <c r="F87" s="11">
        <v>4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16"/>
      <c r="D88" s="17" t="s">
        <v>86</v>
      </c>
      <c r="E88" s="10" t="s">
        <v>74</v>
      </c>
      <c r="F88" s="11">
        <v>3</v>
      </c>
      <c r="G88" s="18"/>
      <c r="H88" s="13"/>
      <c r="I88" s="14">
        <v>76</v>
      </c>
      <c r="J88" s="14">
        <v>4</v>
      </c>
    </row>
    <row r="89" spans="1:10" ht="42" customHeight="1" x14ac:dyDescent="0.15">
      <c r="A89" s="15"/>
      <c r="B89" s="16"/>
      <c r="C89" s="16"/>
      <c r="D89" s="17" t="s">
        <v>87</v>
      </c>
      <c r="E89" s="10" t="s">
        <v>74</v>
      </c>
      <c r="F89" s="11">
        <v>3</v>
      </c>
      <c r="G89" s="18"/>
      <c r="H89" s="13"/>
      <c r="I89" s="14">
        <v>77</v>
      </c>
      <c r="J89" s="14">
        <v>4</v>
      </c>
    </row>
    <row r="90" spans="1:10" ht="42" customHeight="1" x14ac:dyDescent="0.15">
      <c r="A90" s="15"/>
      <c r="B90" s="16"/>
      <c r="C90" s="16"/>
      <c r="D90" s="17" t="s">
        <v>88</v>
      </c>
      <c r="E90" s="10" t="s">
        <v>74</v>
      </c>
      <c r="F90" s="11">
        <v>1</v>
      </c>
      <c r="G90" s="18"/>
      <c r="H90" s="13"/>
      <c r="I90" s="14">
        <v>78</v>
      </c>
      <c r="J90" s="14">
        <v>4</v>
      </c>
    </row>
    <row r="91" spans="1:10" ht="42" customHeight="1" x14ac:dyDescent="0.15">
      <c r="A91" s="15"/>
      <c r="B91" s="16"/>
      <c r="C91" s="16"/>
      <c r="D91" s="17" t="s">
        <v>89</v>
      </c>
      <c r="E91" s="10" t="s">
        <v>74</v>
      </c>
      <c r="F91" s="11">
        <v>1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90</v>
      </c>
      <c r="E92" s="10" t="s">
        <v>74</v>
      </c>
      <c r="F92" s="11">
        <v>1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91</v>
      </c>
      <c r="E93" s="10" t="s">
        <v>74</v>
      </c>
      <c r="F93" s="11">
        <v>3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92</v>
      </c>
      <c r="E94" s="10" t="s">
        <v>74</v>
      </c>
      <c r="F94" s="11">
        <v>1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15"/>
      <c r="B95" s="16"/>
      <c r="C95" s="16"/>
      <c r="D95" s="17" t="s">
        <v>93</v>
      </c>
      <c r="E95" s="10" t="s">
        <v>74</v>
      </c>
      <c r="F95" s="11">
        <v>3</v>
      </c>
      <c r="G95" s="18"/>
      <c r="H95" s="13"/>
      <c r="I95" s="14">
        <v>83</v>
      </c>
      <c r="J95" s="14">
        <v>4</v>
      </c>
    </row>
    <row r="96" spans="1:10" ht="42" customHeight="1" x14ac:dyDescent="0.15">
      <c r="A96" s="15"/>
      <c r="B96" s="16"/>
      <c r="C96" s="16"/>
      <c r="D96" s="17" t="s">
        <v>94</v>
      </c>
      <c r="E96" s="10" t="s">
        <v>74</v>
      </c>
      <c r="F96" s="11">
        <v>4</v>
      </c>
      <c r="G96" s="18"/>
      <c r="H96" s="13"/>
      <c r="I96" s="14">
        <v>84</v>
      </c>
      <c r="J96" s="14">
        <v>4</v>
      </c>
    </row>
    <row r="97" spans="1:10" ht="42" customHeight="1" x14ac:dyDescent="0.15">
      <c r="A97" s="15"/>
      <c r="B97" s="16"/>
      <c r="C97" s="16"/>
      <c r="D97" s="17" t="s">
        <v>95</v>
      </c>
      <c r="E97" s="10" t="s">
        <v>74</v>
      </c>
      <c r="F97" s="11">
        <v>3</v>
      </c>
      <c r="G97" s="18"/>
      <c r="H97" s="13"/>
      <c r="I97" s="14">
        <v>85</v>
      </c>
      <c r="J97" s="14">
        <v>4</v>
      </c>
    </row>
    <row r="98" spans="1:10" ht="42" customHeight="1" x14ac:dyDescent="0.15">
      <c r="A98" s="15"/>
      <c r="B98" s="16"/>
      <c r="C98" s="16"/>
      <c r="D98" s="17" t="s">
        <v>96</v>
      </c>
      <c r="E98" s="10" t="s">
        <v>74</v>
      </c>
      <c r="F98" s="11">
        <v>3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97</v>
      </c>
      <c r="E99" s="10" t="s">
        <v>74</v>
      </c>
      <c r="F99" s="11">
        <v>1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16"/>
      <c r="D100" s="17" t="s">
        <v>98</v>
      </c>
      <c r="E100" s="10" t="s">
        <v>74</v>
      </c>
      <c r="F100" s="11">
        <v>1</v>
      </c>
      <c r="G100" s="18"/>
      <c r="H100" s="13"/>
      <c r="I100" s="14">
        <v>88</v>
      </c>
      <c r="J100" s="14">
        <v>4</v>
      </c>
    </row>
    <row r="101" spans="1:10" ht="42" customHeight="1" x14ac:dyDescent="0.15">
      <c r="A101" s="15"/>
      <c r="B101" s="16"/>
      <c r="C101" s="16"/>
      <c r="D101" s="17" t="s">
        <v>99</v>
      </c>
      <c r="E101" s="10" t="s">
        <v>13</v>
      </c>
      <c r="F101" s="11">
        <v>1</v>
      </c>
      <c r="G101" s="12">
        <f>+G102+G103+G104+G105+G106+G107+G108+G109+G110+G111+G112+G113+G114+G115+G116+G117+G118</f>
        <v>0</v>
      </c>
      <c r="H101" s="13"/>
      <c r="I101" s="14">
        <v>89</v>
      </c>
      <c r="J101" s="14">
        <v>4</v>
      </c>
    </row>
    <row r="102" spans="1:10" ht="42" customHeight="1" x14ac:dyDescent="0.15">
      <c r="A102" s="15"/>
      <c r="B102" s="16"/>
      <c r="C102" s="16"/>
      <c r="D102" s="17" t="s">
        <v>100</v>
      </c>
      <c r="E102" s="10" t="s">
        <v>74</v>
      </c>
      <c r="F102" s="11">
        <v>1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15"/>
      <c r="B103" s="16"/>
      <c r="C103" s="16"/>
      <c r="D103" s="17" t="s">
        <v>101</v>
      </c>
      <c r="E103" s="10" t="s">
        <v>74</v>
      </c>
      <c r="F103" s="11">
        <v>1</v>
      </c>
      <c r="G103" s="18"/>
      <c r="H103" s="13"/>
      <c r="I103" s="14">
        <v>91</v>
      </c>
      <c r="J103" s="14">
        <v>4</v>
      </c>
    </row>
    <row r="104" spans="1:10" ht="42" customHeight="1" x14ac:dyDescent="0.15">
      <c r="A104" s="15"/>
      <c r="B104" s="16"/>
      <c r="C104" s="16"/>
      <c r="D104" s="17" t="s">
        <v>102</v>
      </c>
      <c r="E104" s="10" t="s">
        <v>74</v>
      </c>
      <c r="F104" s="11">
        <v>1</v>
      </c>
      <c r="G104" s="18"/>
      <c r="H104" s="13"/>
      <c r="I104" s="14">
        <v>92</v>
      </c>
      <c r="J104" s="14">
        <v>4</v>
      </c>
    </row>
    <row r="105" spans="1:10" ht="42" customHeight="1" x14ac:dyDescent="0.15">
      <c r="A105" s="15"/>
      <c r="B105" s="16"/>
      <c r="C105" s="16"/>
      <c r="D105" s="17" t="s">
        <v>103</v>
      </c>
      <c r="E105" s="10" t="s">
        <v>74</v>
      </c>
      <c r="F105" s="11">
        <v>1</v>
      </c>
      <c r="G105" s="18"/>
      <c r="H105" s="13"/>
      <c r="I105" s="14">
        <v>93</v>
      </c>
      <c r="J105" s="14">
        <v>4</v>
      </c>
    </row>
    <row r="106" spans="1:10" ht="42" customHeight="1" x14ac:dyDescent="0.15">
      <c r="A106" s="15"/>
      <c r="B106" s="16"/>
      <c r="C106" s="16"/>
      <c r="D106" s="17" t="s">
        <v>104</v>
      </c>
      <c r="E106" s="10" t="s">
        <v>74</v>
      </c>
      <c r="F106" s="11">
        <v>1</v>
      </c>
      <c r="G106" s="18"/>
      <c r="H106" s="13"/>
      <c r="I106" s="14">
        <v>94</v>
      </c>
      <c r="J106" s="14">
        <v>4</v>
      </c>
    </row>
    <row r="107" spans="1:10" ht="42" customHeight="1" x14ac:dyDescent="0.15">
      <c r="A107" s="15"/>
      <c r="B107" s="16"/>
      <c r="C107" s="16"/>
      <c r="D107" s="17" t="s">
        <v>105</v>
      </c>
      <c r="E107" s="10" t="s">
        <v>74</v>
      </c>
      <c r="F107" s="11">
        <v>3</v>
      </c>
      <c r="G107" s="18"/>
      <c r="H107" s="13"/>
      <c r="I107" s="14">
        <v>95</v>
      </c>
      <c r="J107" s="14">
        <v>4</v>
      </c>
    </row>
    <row r="108" spans="1:10" ht="42" customHeight="1" x14ac:dyDescent="0.15">
      <c r="A108" s="15"/>
      <c r="B108" s="16"/>
      <c r="C108" s="16"/>
      <c r="D108" s="17" t="s">
        <v>106</v>
      </c>
      <c r="E108" s="10" t="s">
        <v>74</v>
      </c>
      <c r="F108" s="11">
        <v>2</v>
      </c>
      <c r="G108" s="18"/>
      <c r="H108" s="13"/>
      <c r="I108" s="14">
        <v>96</v>
      </c>
      <c r="J108" s="14">
        <v>4</v>
      </c>
    </row>
    <row r="109" spans="1:10" ht="42" customHeight="1" x14ac:dyDescent="0.15">
      <c r="A109" s="15"/>
      <c r="B109" s="16"/>
      <c r="C109" s="16"/>
      <c r="D109" s="17" t="s">
        <v>107</v>
      </c>
      <c r="E109" s="10" t="s">
        <v>74</v>
      </c>
      <c r="F109" s="11">
        <v>3</v>
      </c>
      <c r="G109" s="18"/>
      <c r="H109" s="13"/>
      <c r="I109" s="14">
        <v>97</v>
      </c>
      <c r="J109" s="14">
        <v>4</v>
      </c>
    </row>
    <row r="110" spans="1:10" ht="42" customHeight="1" x14ac:dyDescent="0.15">
      <c r="A110" s="15"/>
      <c r="B110" s="16"/>
      <c r="C110" s="16"/>
      <c r="D110" s="17" t="s">
        <v>108</v>
      </c>
      <c r="E110" s="10" t="s">
        <v>74</v>
      </c>
      <c r="F110" s="11">
        <v>2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15"/>
      <c r="B111" s="16"/>
      <c r="C111" s="16"/>
      <c r="D111" s="17" t="s">
        <v>109</v>
      </c>
      <c r="E111" s="10" t="s">
        <v>74</v>
      </c>
      <c r="F111" s="11">
        <v>2</v>
      </c>
      <c r="G111" s="18"/>
      <c r="H111" s="13"/>
      <c r="I111" s="14">
        <v>99</v>
      </c>
      <c r="J111" s="14">
        <v>4</v>
      </c>
    </row>
    <row r="112" spans="1:10" ht="42" customHeight="1" x14ac:dyDescent="0.15">
      <c r="A112" s="15"/>
      <c r="B112" s="16"/>
      <c r="C112" s="16"/>
      <c r="D112" s="17" t="s">
        <v>110</v>
      </c>
      <c r="E112" s="10" t="s">
        <v>74</v>
      </c>
      <c r="F112" s="11">
        <v>5</v>
      </c>
      <c r="G112" s="18"/>
      <c r="H112" s="13"/>
      <c r="I112" s="14">
        <v>100</v>
      </c>
      <c r="J112" s="14">
        <v>4</v>
      </c>
    </row>
    <row r="113" spans="1:10" ht="42" customHeight="1" x14ac:dyDescent="0.15">
      <c r="A113" s="15"/>
      <c r="B113" s="16"/>
      <c r="C113" s="16"/>
      <c r="D113" s="17" t="s">
        <v>111</v>
      </c>
      <c r="E113" s="10" t="s">
        <v>74</v>
      </c>
      <c r="F113" s="11">
        <v>3</v>
      </c>
      <c r="G113" s="18"/>
      <c r="H113" s="13"/>
      <c r="I113" s="14">
        <v>101</v>
      </c>
      <c r="J113" s="14">
        <v>4</v>
      </c>
    </row>
    <row r="114" spans="1:10" ht="42" customHeight="1" x14ac:dyDescent="0.15">
      <c r="A114" s="15"/>
      <c r="B114" s="16"/>
      <c r="C114" s="16"/>
      <c r="D114" s="17" t="s">
        <v>112</v>
      </c>
      <c r="E114" s="10" t="s">
        <v>74</v>
      </c>
      <c r="F114" s="11">
        <v>4</v>
      </c>
      <c r="G114" s="18"/>
      <c r="H114" s="13"/>
      <c r="I114" s="14">
        <v>102</v>
      </c>
      <c r="J114" s="14">
        <v>4</v>
      </c>
    </row>
    <row r="115" spans="1:10" ht="42" customHeight="1" x14ac:dyDescent="0.15">
      <c r="A115" s="15"/>
      <c r="B115" s="16"/>
      <c r="C115" s="16"/>
      <c r="D115" s="17" t="s">
        <v>113</v>
      </c>
      <c r="E115" s="10" t="s">
        <v>74</v>
      </c>
      <c r="F115" s="11">
        <v>1</v>
      </c>
      <c r="G115" s="18"/>
      <c r="H115" s="13"/>
      <c r="I115" s="14">
        <v>103</v>
      </c>
      <c r="J115" s="14">
        <v>4</v>
      </c>
    </row>
    <row r="116" spans="1:10" ht="42" customHeight="1" x14ac:dyDescent="0.15">
      <c r="A116" s="15"/>
      <c r="B116" s="16"/>
      <c r="C116" s="16"/>
      <c r="D116" s="17" t="s">
        <v>114</v>
      </c>
      <c r="E116" s="10" t="s">
        <v>74</v>
      </c>
      <c r="F116" s="11">
        <v>1</v>
      </c>
      <c r="G116" s="18"/>
      <c r="H116" s="13"/>
      <c r="I116" s="14">
        <v>104</v>
      </c>
      <c r="J116" s="14">
        <v>4</v>
      </c>
    </row>
    <row r="117" spans="1:10" ht="42" customHeight="1" x14ac:dyDescent="0.15">
      <c r="A117" s="15"/>
      <c r="B117" s="16"/>
      <c r="C117" s="16"/>
      <c r="D117" s="17" t="s">
        <v>115</v>
      </c>
      <c r="E117" s="10" t="s">
        <v>74</v>
      </c>
      <c r="F117" s="11">
        <v>2</v>
      </c>
      <c r="G117" s="18"/>
      <c r="H117" s="13"/>
      <c r="I117" s="14">
        <v>105</v>
      </c>
      <c r="J117" s="14">
        <v>4</v>
      </c>
    </row>
    <row r="118" spans="1:10" ht="42" customHeight="1" x14ac:dyDescent="0.15">
      <c r="A118" s="15"/>
      <c r="B118" s="16"/>
      <c r="C118" s="16"/>
      <c r="D118" s="17" t="s">
        <v>116</v>
      </c>
      <c r="E118" s="10" t="s">
        <v>74</v>
      </c>
      <c r="F118" s="11">
        <v>1</v>
      </c>
      <c r="G118" s="18"/>
      <c r="H118" s="13"/>
      <c r="I118" s="14">
        <v>106</v>
      </c>
      <c r="J118" s="14">
        <v>4</v>
      </c>
    </row>
    <row r="119" spans="1:10" ht="42" customHeight="1" x14ac:dyDescent="0.15">
      <c r="A119" s="15"/>
      <c r="B119" s="16"/>
      <c r="C119" s="16"/>
      <c r="D119" s="17" t="s">
        <v>117</v>
      </c>
      <c r="E119" s="10" t="s">
        <v>13</v>
      </c>
      <c r="F119" s="11">
        <v>1</v>
      </c>
      <c r="G119" s="12">
        <f>+G120+G121+G122+G123+G124+G125</f>
        <v>0</v>
      </c>
      <c r="H119" s="13"/>
      <c r="I119" s="14">
        <v>107</v>
      </c>
      <c r="J119" s="14">
        <v>4</v>
      </c>
    </row>
    <row r="120" spans="1:10" ht="42" customHeight="1" x14ac:dyDescent="0.15">
      <c r="A120" s="15"/>
      <c r="B120" s="16"/>
      <c r="C120" s="16"/>
      <c r="D120" s="17" t="s">
        <v>118</v>
      </c>
      <c r="E120" s="10" t="s">
        <v>74</v>
      </c>
      <c r="F120" s="11">
        <v>1</v>
      </c>
      <c r="G120" s="18"/>
      <c r="H120" s="13"/>
      <c r="I120" s="14">
        <v>108</v>
      </c>
      <c r="J120" s="14">
        <v>4</v>
      </c>
    </row>
    <row r="121" spans="1:10" ht="42" customHeight="1" x14ac:dyDescent="0.15">
      <c r="A121" s="15"/>
      <c r="B121" s="16"/>
      <c r="C121" s="16"/>
      <c r="D121" s="17" t="s">
        <v>119</v>
      </c>
      <c r="E121" s="10" t="s">
        <v>74</v>
      </c>
      <c r="F121" s="11">
        <v>1</v>
      </c>
      <c r="G121" s="18"/>
      <c r="H121" s="13"/>
      <c r="I121" s="14">
        <v>109</v>
      </c>
      <c r="J121" s="14">
        <v>4</v>
      </c>
    </row>
    <row r="122" spans="1:10" ht="42" customHeight="1" x14ac:dyDescent="0.15">
      <c r="A122" s="15"/>
      <c r="B122" s="16"/>
      <c r="C122" s="16"/>
      <c r="D122" s="17" t="s">
        <v>120</v>
      </c>
      <c r="E122" s="10" t="s">
        <v>74</v>
      </c>
      <c r="F122" s="11">
        <v>1</v>
      </c>
      <c r="G122" s="18"/>
      <c r="H122" s="13"/>
      <c r="I122" s="14">
        <v>110</v>
      </c>
      <c r="J122" s="14">
        <v>4</v>
      </c>
    </row>
    <row r="123" spans="1:10" ht="42" customHeight="1" x14ac:dyDescent="0.15">
      <c r="A123" s="15"/>
      <c r="B123" s="16"/>
      <c r="C123" s="16"/>
      <c r="D123" s="17" t="s">
        <v>121</v>
      </c>
      <c r="E123" s="10" t="s">
        <v>74</v>
      </c>
      <c r="F123" s="11">
        <v>1</v>
      </c>
      <c r="G123" s="18"/>
      <c r="H123" s="13"/>
      <c r="I123" s="14">
        <v>111</v>
      </c>
      <c r="J123" s="14">
        <v>4</v>
      </c>
    </row>
    <row r="124" spans="1:10" ht="42" customHeight="1" x14ac:dyDescent="0.15">
      <c r="A124" s="15"/>
      <c r="B124" s="16"/>
      <c r="C124" s="16"/>
      <c r="D124" s="17" t="s">
        <v>122</v>
      </c>
      <c r="E124" s="10" t="s">
        <v>74</v>
      </c>
      <c r="F124" s="11">
        <v>1</v>
      </c>
      <c r="G124" s="18"/>
      <c r="H124" s="13"/>
      <c r="I124" s="14">
        <v>112</v>
      </c>
      <c r="J124" s="14">
        <v>4</v>
      </c>
    </row>
    <row r="125" spans="1:10" ht="42" customHeight="1" x14ac:dyDescent="0.15">
      <c r="A125" s="15"/>
      <c r="B125" s="16"/>
      <c r="C125" s="16"/>
      <c r="D125" s="17" t="s">
        <v>123</v>
      </c>
      <c r="E125" s="10" t="s">
        <v>74</v>
      </c>
      <c r="F125" s="11">
        <v>2</v>
      </c>
      <c r="G125" s="18"/>
      <c r="H125" s="13"/>
      <c r="I125" s="14">
        <v>113</v>
      </c>
      <c r="J125" s="14">
        <v>4</v>
      </c>
    </row>
    <row r="126" spans="1:10" ht="42" customHeight="1" x14ac:dyDescent="0.15">
      <c r="A126" s="15"/>
      <c r="B126" s="16"/>
      <c r="C126" s="33" t="s">
        <v>124</v>
      </c>
      <c r="D126" s="34"/>
      <c r="E126" s="10" t="s">
        <v>13</v>
      </c>
      <c r="F126" s="11">
        <v>1</v>
      </c>
      <c r="G126" s="12">
        <f>+G127</f>
        <v>0</v>
      </c>
      <c r="H126" s="13"/>
      <c r="I126" s="14">
        <v>114</v>
      </c>
      <c r="J126" s="14">
        <v>3</v>
      </c>
    </row>
    <row r="127" spans="1:10" ht="42" customHeight="1" x14ac:dyDescent="0.15">
      <c r="A127" s="15"/>
      <c r="B127" s="16"/>
      <c r="C127" s="16"/>
      <c r="D127" s="17" t="s">
        <v>124</v>
      </c>
      <c r="E127" s="10" t="s">
        <v>13</v>
      </c>
      <c r="F127" s="11">
        <v>1</v>
      </c>
      <c r="G127" s="12">
        <f>+G128+G129+G130</f>
        <v>0</v>
      </c>
      <c r="H127" s="13"/>
      <c r="I127" s="14">
        <v>115</v>
      </c>
      <c r="J127" s="14">
        <v>4</v>
      </c>
    </row>
    <row r="128" spans="1:10" ht="42" customHeight="1" x14ac:dyDescent="0.15">
      <c r="A128" s="15"/>
      <c r="B128" s="16"/>
      <c r="C128" s="16"/>
      <c r="D128" s="17" t="s">
        <v>125</v>
      </c>
      <c r="E128" s="10" t="s">
        <v>19</v>
      </c>
      <c r="F128" s="11">
        <v>22.3</v>
      </c>
      <c r="G128" s="18"/>
      <c r="H128" s="13"/>
      <c r="I128" s="14">
        <v>116</v>
      </c>
      <c r="J128" s="14">
        <v>4</v>
      </c>
    </row>
    <row r="129" spans="1:10" ht="42" customHeight="1" x14ac:dyDescent="0.15">
      <c r="A129" s="15"/>
      <c r="B129" s="16"/>
      <c r="C129" s="16"/>
      <c r="D129" s="17" t="s">
        <v>126</v>
      </c>
      <c r="E129" s="10" t="s">
        <v>19</v>
      </c>
      <c r="F129" s="11">
        <v>28.4</v>
      </c>
      <c r="G129" s="18"/>
      <c r="H129" s="13"/>
      <c r="I129" s="14">
        <v>117</v>
      </c>
      <c r="J129" s="14">
        <v>4</v>
      </c>
    </row>
    <row r="130" spans="1:10" ht="42" customHeight="1" x14ac:dyDescent="0.15">
      <c r="A130" s="15"/>
      <c r="B130" s="16"/>
      <c r="C130" s="16"/>
      <c r="D130" s="17" t="s">
        <v>127</v>
      </c>
      <c r="E130" s="10" t="s">
        <v>19</v>
      </c>
      <c r="F130" s="11">
        <v>35.6</v>
      </c>
      <c r="G130" s="18"/>
      <c r="H130" s="13"/>
      <c r="I130" s="14">
        <v>118</v>
      </c>
      <c r="J130" s="14">
        <v>4</v>
      </c>
    </row>
    <row r="131" spans="1:10" ht="42" customHeight="1" x14ac:dyDescent="0.15">
      <c r="A131" s="15"/>
      <c r="B131" s="16"/>
      <c r="C131" s="33" t="s">
        <v>128</v>
      </c>
      <c r="D131" s="34"/>
      <c r="E131" s="10" t="s">
        <v>13</v>
      </c>
      <c r="F131" s="11">
        <v>1</v>
      </c>
      <c r="G131" s="12">
        <f>+G132</f>
        <v>0</v>
      </c>
      <c r="H131" s="13"/>
      <c r="I131" s="14">
        <v>119</v>
      </c>
      <c r="J131" s="14">
        <v>3</v>
      </c>
    </row>
    <row r="132" spans="1:10" ht="42" customHeight="1" x14ac:dyDescent="0.15">
      <c r="A132" s="15"/>
      <c r="B132" s="16"/>
      <c r="C132" s="16"/>
      <c r="D132" s="17" t="s">
        <v>128</v>
      </c>
      <c r="E132" s="10" t="s">
        <v>13</v>
      </c>
      <c r="F132" s="11">
        <v>1</v>
      </c>
      <c r="G132" s="12">
        <f>+G133</f>
        <v>0</v>
      </c>
      <c r="H132" s="13"/>
      <c r="I132" s="14">
        <v>120</v>
      </c>
      <c r="J132" s="14">
        <v>4</v>
      </c>
    </row>
    <row r="133" spans="1:10" ht="42" customHeight="1" x14ac:dyDescent="0.15">
      <c r="A133" s="15"/>
      <c r="B133" s="16"/>
      <c r="C133" s="16"/>
      <c r="D133" s="17" t="s">
        <v>128</v>
      </c>
      <c r="E133" s="10" t="s">
        <v>23</v>
      </c>
      <c r="F133" s="11">
        <v>580.29999999999995</v>
      </c>
      <c r="G133" s="18"/>
      <c r="H133" s="13"/>
      <c r="I133" s="14">
        <v>121</v>
      </c>
      <c r="J133" s="14">
        <v>4</v>
      </c>
    </row>
    <row r="134" spans="1:10" ht="42" customHeight="1" x14ac:dyDescent="0.15">
      <c r="A134" s="32" t="s">
        <v>129</v>
      </c>
      <c r="B134" s="33"/>
      <c r="C134" s="33"/>
      <c r="D134" s="34"/>
      <c r="E134" s="10" t="s">
        <v>13</v>
      </c>
      <c r="F134" s="11">
        <v>1</v>
      </c>
      <c r="G134" s="12">
        <f>+G135+G137</f>
        <v>0</v>
      </c>
      <c r="H134" s="13"/>
      <c r="I134" s="14">
        <v>122</v>
      </c>
      <c r="J134" s="14"/>
    </row>
    <row r="135" spans="1:10" ht="42" customHeight="1" x14ac:dyDescent="0.15">
      <c r="A135" s="32" t="s">
        <v>130</v>
      </c>
      <c r="B135" s="33"/>
      <c r="C135" s="33"/>
      <c r="D135" s="34"/>
      <c r="E135" s="10" t="s">
        <v>13</v>
      </c>
      <c r="F135" s="11">
        <v>1</v>
      </c>
      <c r="G135" s="12">
        <f>+G136</f>
        <v>0</v>
      </c>
      <c r="H135" s="13"/>
      <c r="I135" s="14">
        <v>123</v>
      </c>
      <c r="J135" s="14">
        <v>200</v>
      </c>
    </row>
    <row r="136" spans="1:10" ht="42" customHeight="1" x14ac:dyDescent="0.15">
      <c r="A136" s="32" t="s">
        <v>131</v>
      </c>
      <c r="B136" s="33"/>
      <c r="C136" s="33"/>
      <c r="D136" s="34"/>
      <c r="E136" s="10" t="s">
        <v>13</v>
      </c>
      <c r="F136" s="11">
        <v>1</v>
      </c>
      <c r="G136" s="18"/>
      <c r="H136" s="13"/>
      <c r="I136" s="14">
        <v>124</v>
      </c>
      <c r="J136" s="14"/>
    </row>
    <row r="137" spans="1:10" ht="42" customHeight="1" x14ac:dyDescent="0.15">
      <c r="A137" s="32" t="s">
        <v>132</v>
      </c>
      <c r="B137" s="33"/>
      <c r="C137" s="33"/>
      <c r="D137" s="34"/>
      <c r="E137" s="10" t="s">
        <v>13</v>
      </c>
      <c r="F137" s="11">
        <v>1</v>
      </c>
      <c r="G137" s="12">
        <f>+G140</f>
        <v>0</v>
      </c>
      <c r="H137" s="13"/>
      <c r="I137" s="14">
        <v>125</v>
      </c>
      <c r="J137" s="14">
        <v>210</v>
      </c>
    </row>
    <row r="138" spans="1:10" ht="42" customHeight="1" x14ac:dyDescent="0.15">
      <c r="A138" s="9"/>
      <c r="B138" s="44" t="s">
        <v>141</v>
      </c>
      <c r="C138" s="44"/>
      <c r="D138" s="45"/>
      <c r="E138" s="37" t="s">
        <v>13</v>
      </c>
      <c r="F138" s="38">
        <v>1</v>
      </c>
      <c r="G138" s="39"/>
      <c r="H138" s="40"/>
      <c r="I138" s="43"/>
      <c r="J138" s="41"/>
    </row>
    <row r="139" spans="1:10" ht="42" customHeight="1" x14ac:dyDescent="0.15">
      <c r="A139" s="9"/>
      <c r="B139" s="46" t="s">
        <v>142</v>
      </c>
      <c r="C139" s="46"/>
      <c r="D139" s="47"/>
      <c r="E139" s="37" t="s">
        <v>13</v>
      </c>
      <c r="F139" s="38">
        <v>1</v>
      </c>
      <c r="G139" s="39"/>
      <c r="H139" s="40"/>
      <c r="I139" s="43"/>
      <c r="J139" s="41"/>
    </row>
    <row r="140" spans="1:10" ht="42" customHeight="1" x14ac:dyDescent="0.15">
      <c r="A140" s="32" t="s">
        <v>133</v>
      </c>
      <c r="B140" s="33"/>
      <c r="C140" s="33"/>
      <c r="D140" s="34"/>
      <c r="E140" s="10" t="s">
        <v>13</v>
      </c>
      <c r="F140" s="11">
        <v>1</v>
      </c>
      <c r="G140" s="18"/>
      <c r="H140" s="13"/>
      <c r="I140" s="14">
        <v>126</v>
      </c>
      <c r="J140" s="14"/>
    </row>
    <row r="141" spans="1:10" ht="42" customHeight="1" x14ac:dyDescent="0.15">
      <c r="A141" s="32" t="s">
        <v>134</v>
      </c>
      <c r="B141" s="33"/>
      <c r="C141" s="33"/>
      <c r="D141" s="34"/>
      <c r="E141" s="10" t="s">
        <v>13</v>
      </c>
      <c r="F141" s="11">
        <v>1</v>
      </c>
      <c r="G141" s="18"/>
      <c r="H141" s="13"/>
      <c r="I141" s="14">
        <v>127</v>
      </c>
      <c r="J141" s="14">
        <v>220</v>
      </c>
    </row>
    <row r="142" spans="1:10" ht="42" customHeight="1" x14ac:dyDescent="0.15">
      <c r="A142" s="32" t="s">
        <v>135</v>
      </c>
      <c r="B142" s="33"/>
      <c r="C142" s="33"/>
      <c r="D142" s="34"/>
      <c r="E142" s="10" t="s">
        <v>13</v>
      </c>
      <c r="F142" s="11">
        <v>1</v>
      </c>
      <c r="G142" s="12">
        <f>+G10+G141</f>
        <v>0</v>
      </c>
      <c r="H142" s="13"/>
      <c r="I142" s="14">
        <v>128</v>
      </c>
      <c r="J142" s="14">
        <v>30</v>
      </c>
    </row>
    <row r="143" spans="1:10" ht="42" customHeight="1" x14ac:dyDescent="0.15">
      <c r="A143" s="23" t="s">
        <v>136</v>
      </c>
      <c r="B143" s="24"/>
      <c r="C143" s="24"/>
      <c r="D143" s="25"/>
      <c r="E143" s="19" t="s">
        <v>137</v>
      </c>
      <c r="F143" s="20" t="s">
        <v>137</v>
      </c>
      <c r="G143" s="21">
        <f>G142</f>
        <v>0</v>
      </c>
      <c r="I143" s="22">
        <v>129</v>
      </c>
      <c r="J143" s="22">
        <v>90</v>
      </c>
    </row>
    <row r="144" spans="1:10" ht="42" customHeight="1" x14ac:dyDescent="0.15"/>
    <row r="145" ht="42" customHeight="1" x14ac:dyDescent="0.15"/>
  </sheetData>
  <sheetProtection algorithmName="SHA-512" hashValue="tGyFlBOUMt6cSMjDPeX3SX8lxQNb6WB9BbeRSDUfb47sLTmhzVH+BhcpOCMQeZ56QWkJrFUY5oPUAVlqwHklEQ==" saltValue="PLACyWHj8AzHmBPwbZZyWA==" spinCount="100000" sheet="1" objects="1" scenarios="1"/>
  <mergeCells count="34">
    <mergeCell ref="A140:D140"/>
    <mergeCell ref="A141:D141"/>
    <mergeCell ref="A142:D142"/>
    <mergeCell ref="B11:D11"/>
    <mergeCell ref="B13:D13"/>
    <mergeCell ref="B14:D14"/>
    <mergeCell ref="B138:D138"/>
    <mergeCell ref="B139:D139"/>
    <mergeCell ref="C131:D131"/>
    <mergeCell ref="A134:D134"/>
    <mergeCell ref="A135:D135"/>
    <mergeCell ref="A136:D136"/>
    <mergeCell ref="A137:D137"/>
    <mergeCell ref="B68:D68"/>
    <mergeCell ref="C69:D69"/>
    <mergeCell ref="B73:D73"/>
    <mergeCell ref="C74:D74"/>
    <mergeCell ref="C126:D126"/>
    <mergeCell ref="A143:D14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53:D53"/>
    <mergeCell ref="C54:D54"/>
    <mergeCell ref="B62:D62"/>
    <mergeCell ref="C63:D6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muguruma jun</cp:lastModifiedBy>
  <cp:lastPrinted>2026-05-19T11:08:36Z</cp:lastPrinted>
  <dcterms:created xsi:type="dcterms:W3CDTF">2014-01-09T08:55:00Z</dcterms:created>
  <dcterms:modified xsi:type="dcterms:W3CDTF">2026-05-19T11:11:23Z</dcterms:modified>
</cp:coreProperties>
</file>